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640" windowHeight="8880" activeTab="0"/>
  </bookViews>
  <sheets>
    <sheet name="форма_физра (на сайт)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<sst xmlns="http://schemas.openxmlformats.org/spreadsheetml/2006/main" count="123" uniqueCount="49">
  <si>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Дата рождения (00.00.0000)</t>
  </si>
  <si>
    <t>Класс</t>
  </si>
  <si>
    <t>№ п/п</t>
  </si>
  <si>
    <t>легкая атлетика</t>
  </si>
  <si>
    <t>результат</t>
  </si>
  <si>
    <t>зачётный балл</t>
  </si>
  <si>
    <t>гимнастика</t>
  </si>
  <si>
    <t>результат (секунды)</t>
  </si>
  <si>
    <t>теория</t>
  </si>
  <si>
    <t>пол</t>
  </si>
  <si>
    <t>Рейтинг</t>
  </si>
  <si>
    <t>сумма зачетных баллов</t>
  </si>
  <si>
    <t>% выполне-ния от макси-мально возмож-ного</t>
  </si>
  <si>
    <t>№ ОО</t>
  </si>
  <si>
    <t>№ кабинета</t>
  </si>
  <si>
    <t>код</t>
  </si>
  <si>
    <t>Предмет</t>
  </si>
  <si>
    <t>Приложение № 5а                                             к приказу департамента образования 
от 06.09.2023  №  296-пк/3.2</t>
  </si>
  <si>
    <t>Физическая культура</t>
  </si>
  <si>
    <t>от  25.09. 2023 г.</t>
  </si>
  <si>
    <t>м</t>
  </si>
  <si>
    <t>Протокол школьного этапа Всероссийской олимпиады школьников в 2023/2024 учебном году  
по физической культуре  (юноши)  в 9-11  классах</t>
  </si>
  <si>
    <t>Победитель</t>
  </si>
  <si>
    <t>Призер</t>
  </si>
  <si>
    <t>Участник</t>
  </si>
  <si>
    <t>Ф918</t>
  </si>
  <si>
    <t>Ф932</t>
  </si>
  <si>
    <t>Ф911</t>
  </si>
  <si>
    <t>Ф915</t>
  </si>
  <si>
    <t>Ф944</t>
  </si>
  <si>
    <t>Ф904</t>
  </si>
  <si>
    <t>Ф111</t>
  </si>
  <si>
    <t>Ф1021</t>
  </si>
  <si>
    <t>Ф1119</t>
  </si>
  <si>
    <t>Ф1024</t>
  </si>
  <si>
    <t>Ф1125</t>
  </si>
  <si>
    <t>Ф1012</t>
  </si>
  <si>
    <t>Ф1017</t>
  </si>
  <si>
    <t>Ф1026</t>
  </si>
  <si>
    <t>Ф1020</t>
  </si>
  <si>
    <t>Ф1130</t>
  </si>
  <si>
    <t>Ф1022</t>
  </si>
  <si>
    <t>Ф1014</t>
  </si>
  <si>
    <t>Ф1029</t>
  </si>
  <si>
    <t>Ф1016</t>
  </si>
  <si>
    <t>Ф1033</t>
  </si>
  <si>
    <t>Ф1010</t>
  </si>
  <si>
    <t>Ф1034</t>
  </si>
  <si>
    <t>Ф1001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</si>
</sst>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419]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5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3" fillId="33" borderId="12" xfId="53" applyFont="1" applyFill="1" applyBorder="1" applyAlignment="1">
      <alignment horizontal="center" vertical="top" wrapText="1"/>
      <protection/>
    </xf>
    <xf numFmtId="175" fontId="46" fillId="34" borderId="13" xfId="33" applyFont="1" applyFill="1" applyBorder="1" applyAlignment="1">
      <alignment horizontal="right"/>
      <protection/>
    </xf>
    <xf numFmtId="0" fontId="4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4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 vertical="top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right"/>
    </xf>
    <xf numFmtId="2" fontId="49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17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right" wrapText="1"/>
    </xf>
    <xf numFmtId="0" fontId="49" fillId="33" borderId="11" xfId="0" applyFont="1" applyFill="1" applyBorder="1" applyAlignment="1">
      <alignment horizontal="right"/>
    </xf>
    <xf numFmtId="2" fontId="49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174" fontId="49" fillId="0" borderId="11" xfId="0" applyNumberFormat="1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49" fontId="50" fillId="0" borderId="15" xfId="33" applyNumberFormat="1" applyFont="1" applyFill="1" applyBorder="1" applyAlignment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1" xfId="0" applyFont="1" applyBorder="1" applyAlignment="1">
      <alignment horizontal="center" vertical="top"/>
    </xf>
    <xf numFmtId="0" fontId="45" fillId="0" borderId="0" xfId="0" applyFont="1" applyAlignment="1">
      <alignment horizontal="centerContinuous" vertical="top" wrapText="1"/>
    </xf>
    <xf numFmtId="0" fontId="49" fillId="0" borderId="0" xfId="0" applyFont="1" applyAlignment="1">
      <alignment horizontal="centerContinuous" wrapText="1"/>
    </xf>
    <xf numFmtId="0" fontId="6" fillId="0" borderId="0" xfId="53" applyFont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17" xfId="53" applyNumberFormat="1" applyFont="1" applyBorder="1" applyAlignment="1">
      <alignment horizontal="center" vertical="top"/>
      <protection/>
    </xf>
    <xf numFmtId="0" fontId="6" fillId="0" borderId="11" xfId="53" applyFont="1" applyBorder="1" applyAlignment="1">
      <alignment horizontal="center" vertical="top"/>
      <protection/>
    </xf>
    <xf numFmtId="0" fontId="6" fillId="0" borderId="11" xfId="53" applyNumberFormat="1" applyFont="1" applyBorder="1" applyAlignment="1">
      <alignment horizontal="center" vertical="top"/>
      <protection/>
    </xf>
    <xf numFmtId="0" fontId="49" fillId="0" borderId="11" xfId="0" applyFont="1" applyBorder="1" applyAlignment="1">
      <alignment horizontal="center"/>
    </xf>
    <xf numFmtId="14" fontId="49" fillId="0" borderId="11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175" fontId="46" fillId="34" borderId="13" xfId="33" applyFont="1" applyFill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4" fontId="49" fillId="0" borderId="11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2" fontId="49" fillId="0" borderId="18" xfId="0" applyNumberFormat="1" applyFont="1" applyBorder="1" applyAlignment="1">
      <alignment horizontal="center" vertical="center"/>
    </xf>
    <xf numFmtId="9" fontId="49" fillId="0" borderId="11" xfId="57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 wrapText="1"/>
    </xf>
    <xf numFmtId="175" fontId="46" fillId="34" borderId="10" xfId="33" applyFont="1" applyFill="1" applyBorder="1" applyAlignment="1">
      <alignment horizontal="center" vertical="center"/>
      <protection/>
    </xf>
    <xf numFmtId="2" fontId="6" fillId="33" borderId="11" xfId="53" applyNumberFormat="1" applyFont="1" applyFill="1" applyBorder="1" applyAlignment="1">
      <alignment horizontal="center" vertical="center"/>
      <protection/>
    </xf>
    <xf numFmtId="2" fontId="3" fillId="0" borderId="18" xfId="0" applyNumberFormat="1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 vertical="top"/>
    </xf>
    <xf numFmtId="0" fontId="51" fillId="0" borderId="0" xfId="0" applyFont="1" applyFill="1" applyAlignment="1">
      <alignment horizontal="left" vertical="top" wrapText="1"/>
    </xf>
    <xf numFmtId="0" fontId="45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Призеры района 2012-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5">
      <selection activeCell="C33" sqref="C9:C33"/>
    </sheetView>
  </sheetViews>
  <sheetFormatPr defaultColWidth="9.140625" defaultRowHeight="15"/>
  <cols>
    <col min="1" max="1" width="4.421875" style="14" customWidth="1"/>
    <col min="2" max="2" width="6.421875" style="15" customWidth="1"/>
    <col min="3" max="3" width="5.57421875" style="16" customWidth="1"/>
    <col min="4" max="4" width="4.8515625" style="16" customWidth="1"/>
    <col min="5" max="5" width="11.8515625" style="16" customWidth="1"/>
    <col min="6" max="7" width="6.28125" style="15" customWidth="1"/>
    <col min="8" max="8" width="17.140625" style="15" customWidth="1"/>
    <col min="9" max="9" width="9.140625" style="17" customWidth="1"/>
    <col min="10" max="10" width="9.140625" style="18" customWidth="1"/>
    <col min="11" max="11" width="10.8515625" style="17" customWidth="1"/>
    <col min="12" max="12" width="9.140625" style="20" customWidth="1"/>
    <col min="13" max="13" width="10.28125" style="17" customWidth="1"/>
    <col min="14" max="14" width="9.140625" style="18" customWidth="1"/>
    <col min="15" max="15" width="11.7109375" style="14" customWidth="1"/>
    <col min="16" max="16" width="9.28125" style="19" customWidth="1"/>
    <col min="17" max="16384" width="9.140625" style="19" customWidth="1"/>
  </cols>
  <sheetData>
    <row r="1" spans="11:15" ht="15" customHeight="1">
      <c r="K1" s="11"/>
      <c r="L1" s="63" t="s">
        <v>17</v>
      </c>
      <c r="M1" s="63"/>
      <c r="N1" s="63"/>
      <c r="O1" s="63"/>
    </row>
    <row r="2" spans="11:15" ht="15" customHeight="1">
      <c r="K2" s="11"/>
      <c r="L2" s="63"/>
      <c r="M2" s="63"/>
      <c r="N2" s="63"/>
      <c r="O2" s="63"/>
    </row>
    <row r="3" spans="11:15" ht="28.5" customHeight="1">
      <c r="K3" s="11"/>
      <c r="L3" s="63"/>
      <c r="M3" s="63"/>
      <c r="N3" s="63"/>
      <c r="O3" s="63"/>
    </row>
    <row r="4" spans="11:15" ht="15">
      <c r="K4" s="11"/>
      <c r="L4" s="11"/>
      <c r="M4" s="13"/>
      <c r="N4" s="13"/>
      <c r="O4" s="11"/>
    </row>
    <row r="5" spans="1:15" ht="28.5">
      <c r="A5" s="35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5">
      <c r="B6" s="12"/>
      <c r="C6" s="3"/>
      <c r="D6" s="3"/>
      <c r="O6" s="38" t="s">
        <v>19</v>
      </c>
    </row>
    <row r="7" spans="9:14" ht="15">
      <c r="I7" s="64" t="s">
        <v>8</v>
      </c>
      <c r="J7" s="65"/>
      <c r="K7" s="66" t="s">
        <v>3</v>
      </c>
      <c r="L7" s="67"/>
      <c r="M7" s="66" t="s">
        <v>6</v>
      </c>
      <c r="N7" s="67"/>
    </row>
    <row r="8" spans="1:17" s="21" customFormat="1" ht="89.25">
      <c r="A8" s="6" t="s">
        <v>2</v>
      </c>
      <c r="B8" s="29" t="s">
        <v>14</v>
      </c>
      <c r="C8" s="30" t="s">
        <v>15</v>
      </c>
      <c r="D8" s="31" t="s">
        <v>9</v>
      </c>
      <c r="E8" s="32" t="s">
        <v>0</v>
      </c>
      <c r="F8" s="27" t="s">
        <v>13</v>
      </c>
      <c r="G8" s="7" t="s">
        <v>1</v>
      </c>
      <c r="H8" s="28" t="s">
        <v>16</v>
      </c>
      <c r="I8" s="8" t="s">
        <v>4</v>
      </c>
      <c r="J8" s="9" t="s">
        <v>5</v>
      </c>
      <c r="K8" s="8" t="s">
        <v>7</v>
      </c>
      <c r="L8" s="9" t="s">
        <v>5</v>
      </c>
      <c r="M8" s="8" t="s">
        <v>4</v>
      </c>
      <c r="N8" s="10" t="s">
        <v>5</v>
      </c>
      <c r="O8" s="6" t="s">
        <v>11</v>
      </c>
      <c r="P8" s="9" t="s">
        <v>12</v>
      </c>
      <c r="Q8" s="6" t="s">
        <v>10</v>
      </c>
    </row>
    <row r="9" spans="1:17" ht="25.5">
      <c r="A9" s="39">
        <v>1</v>
      </c>
      <c r="B9" s="34">
        <v>18</v>
      </c>
      <c r="C9" s="34" t="s">
        <v>25</v>
      </c>
      <c r="D9" s="34" t="s">
        <v>20</v>
      </c>
      <c r="E9" s="43">
        <v>39525</v>
      </c>
      <c r="F9" s="2">
        <v>6</v>
      </c>
      <c r="G9" s="55">
        <v>9</v>
      </c>
      <c r="H9" s="4" t="s">
        <v>18</v>
      </c>
      <c r="I9" s="57">
        <v>36</v>
      </c>
      <c r="J9" s="47">
        <f aca="true" t="shared" si="0" ref="J9:J33">(20*I9)/43</f>
        <v>16.74418604651163</v>
      </c>
      <c r="K9" s="44">
        <v>221</v>
      </c>
      <c r="L9" s="49">
        <f aca="true" t="shared" si="1" ref="L9:L33">(40*221)/K9</f>
        <v>40</v>
      </c>
      <c r="M9" s="59">
        <v>6</v>
      </c>
      <c r="N9" s="51">
        <f aca="true" t="shared" si="2" ref="N9:N33">(40*M9)/10</f>
        <v>24</v>
      </c>
      <c r="O9" s="52">
        <f aca="true" t="shared" si="3" ref="O9:O33">J9+L9+N9</f>
        <v>80.74418604651163</v>
      </c>
      <c r="P9" s="54">
        <f aca="true" t="shared" si="4" ref="P9:P33">O9/100</f>
        <v>0.8074418604651163</v>
      </c>
      <c r="Q9" s="61" t="s">
        <v>22</v>
      </c>
    </row>
    <row r="10" spans="1:17" ht="25.5">
      <c r="A10" s="40">
        <v>2</v>
      </c>
      <c r="B10" s="34">
        <v>18</v>
      </c>
      <c r="C10" s="34" t="s">
        <v>31</v>
      </c>
      <c r="D10" s="34" t="s">
        <v>20</v>
      </c>
      <c r="E10" s="43">
        <v>38956</v>
      </c>
      <c r="F10" s="2">
        <v>6</v>
      </c>
      <c r="G10" s="1">
        <v>11</v>
      </c>
      <c r="H10" s="4" t="s">
        <v>18</v>
      </c>
      <c r="I10" s="45">
        <v>28</v>
      </c>
      <c r="J10" s="47">
        <f t="shared" si="0"/>
        <v>13.023255813953488</v>
      </c>
      <c r="K10" s="48">
        <v>227</v>
      </c>
      <c r="L10" s="49">
        <f t="shared" si="1"/>
        <v>38.94273127753304</v>
      </c>
      <c r="M10" s="49">
        <v>4</v>
      </c>
      <c r="N10" s="51">
        <f t="shared" si="2"/>
        <v>16</v>
      </c>
      <c r="O10" s="52">
        <f t="shared" si="3"/>
        <v>67.96598709148654</v>
      </c>
      <c r="P10" s="54">
        <f t="shared" si="4"/>
        <v>0.6796598709148653</v>
      </c>
      <c r="Q10" s="50" t="s">
        <v>23</v>
      </c>
    </row>
    <row r="11" spans="1:17" ht="25.5">
      <c r="A11" s="41">
        <v>3</v>
      </c>
      <c r="B11" s="34">
        <v>18</v>
      </c>
      <c r="C11" s="34" t="s">
        <v>26</v>
      </c>
      <c r="D11" s="34" t="s">
        <v>20</v>
      </c>
      <c r="E11" s="43">
        <v>39615</v>
      </c>
      <c r="F11" s="2">
        <v>6</v>
      </c>
      <c r="G11" s="55">
        <v>9</v>
      </c>
      <c r="H11" s="4" t="s">
        <v>18</v>
      </c>
      <c r="I11" s="57">
        <v>34</v>
      </c>
      <c r="J11" s="47">
        <f t="shared" si="0"/>
        <v>15.813953488372093</v>
      </c>
      <c r="K11" s="44">
        <v>241</v>
      </c>
      <c r="L11" s="49">
        <f t="shared" si="1"/>
        <v>36.6804979253112</v>
      </c>
      <c r="M11" s="47">
        <v>3</v>
      </c>
      <c r="N11" s="51">
        <f t="shared" si="2"/>
        <v>12</v>
      </c>
      <c r="O11" s="52">
        <f t="shared" si="3"/>
        <v>64.4944514136833</v>
      </c>
      <c r="P11" s="54">
        <f t="shared" si="4"/>
        <v>0.644944514136833</v>
      </c>
      <c r="Q11" s="61" t="s">
        <v>23</v>
      </c>
    </row>
    <row r="12" spans="1:17" ht="25.5">
      <c r="A12" s="41">
        <v>4</v>
      </c>
      <c r="B12" s="34">
        <v>18</v>
      </c>
      <c r="C12" s="34" t="s">
        <v>32</v>
      </c>
      <c r="D12" s="34" t="s">
        <v>20</v>
      </c>
      <c r="E12" s="43">
        <v>39264</v>
      </c>
      <c r="F12" s="2">
        <v>6</v>
      </c>
      <c r="G12" s="1">
        <v>10</v>
      </c>
      <c r="H12" s="4" t="s">
        <v>18</v>
      </c>
      <c r="I12" s="45">
        <v>25</v>
      </c>
      <c r="J12" s="47">
        <f t="shared" si="0"/>
        <v>11.627906976744185</v>
      </c>
      <c r="K12" s="48">
        <v>230</v>
      </c>
      <c r="L12" s="49">
        <f t="shared" si="1"/>
        <v>38.43478260869565</v>
      </c>
      <c r="M12" s="47">
        <v>3.5</v>
      </c>
      <c r="N12" s="51">
        <f t="shared" si="2"/>
        <v>14</v>
      </c>
      <c r="O12" s="52">
        <f t="shared" si="3"/>
        <v>64.06268958543984</v>
      </c>
      <c r="P12" s="54">
        <f t="shared" si="4"/>
        <v>0.6406268958543984</v>
      </c>
      <c r="Q12" s="50" t="s">
        <v>23</v>
      </c>
    </row>
    <row r="13" spans="1:17" ht="25.5">
      <c r="A13" s="40">
        <v>5</v>
      </c>
      <c r="B13" s="34">
        <v>18</v>
      </c>
      <c r="C13" s="34" t="s">
        <v>33</v>
      </c>
      <c r="D13" s="34" t="s">
        <v>20</v>
      </c>
      <c r="E13" s="43">
        <v>38928</v>
      </c>
      <c r="F13" s="2">
        <v>6</v>
      </c>
      <c r="G13" s="1">
        <v>11</v>
      </c>
      <c r="H13" s="4" t="s">
        <v>18</v>
      </c>
      <c r="I13" s="45">
        <v>27</v>
      </c>
      <c r="J13" s="47">
        <f t="shared" si="0"/>
        <v>12.55813953488372</v>
      </c>
      <c r="K13" s="48">
        <v>230</v>
      </c>
      <c r="L13" s="49">
        <f t="shared" si="1"/>
        <v>38.43478260869565</v>
      </c>
      <c r="M13" s="49">
        <v>3</v>
      </c>
      <c r="N13" s="51">
        <f t="shared" si="2"/>
        <v>12</v>
      </c>
      <c r="O13" s="52">
        <f t="shared" si="3"/>
        <v>62.99292214357937</v>
      </c>
      <c r="P13" s="54">
        <f t="shared" si="4"/>
        <v>0.6299292214357937</v>
      </c>
      <c r="Q13" s="61" t="s">
        <v>23</v>
      </c>
    </row>
    <row r="14" spans="1:17" ht="25.5">
      <c r="A14" s="41">
        <v>6</v>
      </c>
      <c r="B14" s="34">
        <v>18</v>
      </c>
      <c r="C14" s="34" t="s">
        <v>34</v>
      </c>
      <c r="D14" s="34" t="s">
        <v>20</v>
      </c>
      <c r="E14" s="43">
        <v>39145</v>
      </c>
      <c r="F14" s="2">
        <v>6</v>
      </c>
      <c r="G14" s="1">
        <v>10</v>
      </c>
      <c r="H14" s="4" t="s">
        <v>18</v>
      </c>
      <c r="I14" s="45">
        <v>32</v>
      </c>
      <c r="J14" s="47">
        <f t="shared" si="0"/>
        <v>14.883720930232558</v>
      </c>
      <c r="K14" s="48">
        <v>245</v>
      </c>
      <c r="L14" s="49">
        <f t="shared" si="1"/>
        <v>36.08163265306123</v>
      </c>
      <c r="M14" s="49">
        <v>3</v>
      </c>
      <c r="N14" s="51">
        <f t="shared" si="2"/>
        <v>12</v>
      </c>
      <c r="O14" s="52">
        <f t="shared" si="3"/>
        <v>62.96535358329378</v>
      </c>
      <c r="P14" s="54">
        <f t="shared" si="4"/>
        <v>0.6296535358329378</v>
      </c>
      <c r="Q14" s="50" t="s">
        <v>23</v>
      </c>
    </row>
    <row r="15" spans="1:17" ht="25.5">
      <c r="A15" s="41">
        <v>7</v>
      </c>
      <c r="B15" s="34">
        <v>18</v>
      </c>
      <c r="C15" s="34" t="s">
        <v>35</v>
      </c>
      <c r="D15" s="34" t="s">
        <v>20</v>
      </c>
      <c r="E15" s="43">
        <v>38715</v>
      </c>
      <c r="F15" s="2">
        <v>6</v>
      </c>
      <c r="G15" s="1">
        <v>11</v>
      </c>
      <c r="H15" s="4" t="s">
        <v>18</v>
      </c>
      <c r="I15" s="45">
        <v>22</v>
      </c>
      <c r="J15" s="47">
        <f t="shared" si="0"/>
        <v>10.232558139534884</v>
      </c>
      <c r="K15" s="48">
        <v>245</v>
      </c>
      <c r="L15" s="49">
        <f t="shared" si="1"/>
        <v>36.08163265306123</v>
      </c>
      <c r="M15" s="49">
        <v>3</v>
      </c>
      <c r="N15" s="51">
        <f t="shared" si="2"/>
        <v>12</v>
      </c>
      <c r="O15" s="52">
        <f t="shared" si="3"/>
        <v>58.31419079259611</v>
      </c>
      <c r="P15" s="54">
        <f t="shared" si="4"/>
        <v>0.5831419079259611</v>
      </c>
      <c r="Q15" s="61" t="s">
        <v>23</v>
      </c>
    </row>
    <row r="16" spans="1:17" ht="25.5">
      <c r="A16" s="40">
        <v>8</v>
      </c>
      <c r="B16" s="34">
        <v>18</v>
      </c>
      <c r="C16" s="34" t="s">
        <v>27</v>
      </c>
      <c r="D16" s="34" t="s">
        <v>20</v>
      </c>
      <c r="E16" s="43">
        <v>39390</v>
      </c>
      <c r="F16" s="2">
        <v>6</v>
      </c>
      <c r="G16" s="1">
        <v>9</v>
      </c>
      <c r="H16" s="4" t="s">
        <v>18</v>
      </c>
      <c r="I16" s="45">
        <v>19</v>
      </c>
      <c r="J16" s="47">
        <f t="shared" si="0"/>
        <v>8.837209302325581</v>
      </c>
      <c r="K16" s="48">
        <v>236</v>
      </c>
      <c r="L16" s="49">
        <f t="shared" si="1"/>
        <v>37.45762711864407</v>
      </c>
      <c r="M16" s="49">
        <v>3</v>
      </c>
      <c r="N16" s="51">
        <f t="shared" si="2"/>
        <v>12</v>
      </c>
      <c r="O16" s="52">
        <f t="shared" si="3"/>
        <v>58.29483642096965</v>
      </c>
      <c r="P16" s="54">
        <f t="shared" si="4"/>
        <v>0.5829483642096965</v>
      </c>
      <c r="Q16" s="50" t="s">
        <v>23</v>
      </c>
    </row>
    <row r="17" spans="1:17" ht="25.5">
      <c r="A17" s="41">
        <v>9</v>
      </c>
      <c r="B17" s="34">
        <v>18</v>
      </c>
      <c r="C17" s="62" t="s">
        <v>36</v>
      </c>
      <c r="D17" s="34" t="s">
        <v>20</v>
      </c>
      <c r="E17" s="43">
        <v>39145</v>
      </c>
      <c r="F17" s="2">
        <v>6</v>
      </c>
      <c r="G17" s="1">
        <v>10</v>
      </c>
      <c r="H17" s="4" t="s">
        <v>18</v>
      </c>
      <c r="I17" s="45">
        <v>29</v>
      </c>
      <c r="J17" s="47">
        <f t="shared" si="0"/>
        <v>13.488372093023257</v>
      </c>
      <c r="K17" s="48">
        <v>245</v>
      </c>
      <c r="L17" s="49">
        <f t="shared" si="1"/>
        <v>36.08163265306123</v>
      </c>
      <c r="M17" s="49">
        <v>2</v>
      </c>
      <c r="N17" s="51">
        <f t="shared" si="2"/>
        <v>8</v>
      </c>
      <c r="O17" s="52">
        <f t="shared" si="3"/>
        <v>57.570004746084486</v>
      </c>
      <c r="P17" s="54">
        <f t="shared" si="4"/>
        <v>0.5757000474608449</v>
      </c>
      <c r="Q17" s="61" t="s">
        <v>23</v>
      </c>
    </row>
    <row r="18" spans="1:17" ht="25.5">
      <c r="A18" s="41">
        <v>10</v>
      </c>
      <c r="B18" s="34">
        <v>18</v>
      </c>
      <c r="C18" s="34" t="s">
        <v>37</v>
      </c>
      <c r="D18" s="34" t="s">
        <v>20</v>
      </c>
      <c r="E18" s="43">
        <v>39095</v>
      </c>
      <c r="F18" s="2">
        <v>6</v>
      </c>
      <c r="G18" s="56">
        <v>10</v>
      </c>
      <c r="H18" s="4" t="s">
        <v>18</v>
      </c>
      <c r="I18" s="58">
        <v>29</v>
      </c>
      <c r="J18" s="47">
        <f t="shared" si="0"/>
        <v>13.488372093023257</v>
      </c>
      <c r="K18" s="48">
        <v>235</v>
      </c>
      <c r="L18" s="49">
        <f t="shared" si="1"/>
        <v>37.61702127659574</v>
      </c>
      <c r="M18" s="49">
        <v>1.5</v>
      </c>
      <c r="N18" s="51">
        <f t="shared" si="2"/>
        <v>6</v>
      </c>
      <c r="O18" s="52">
        <f t="shared" si="3"/>
        <v>57.105393369619</v>
      </c>
      <c r="P18" s="54">
        <f t="shared" si="4"/>
        <v>0.5710539336961901</v>
      </c>
      <c r="Q18" s="50" t="s">
        <v>23</v>
      </c>
    </row>
    <row r="19" spans="1:17" ht="25.5">
      <c r="A19" s="41">
        <v>11</v>
      </c>
      <c r="B19" s="34">
        <v>18</v>
      </c>
      <c r="C19" s="34" t="s">
        <v>38</v>
      </c>
      <c r="D19" s="34" t="s">
        <v>20</v>
      </c>
      <c r="E19" s="43">
        <v>39363</v>
      </c>
      <c r="F19" s="2">
        <v>6</v>
      </c>
      <c r="G19" s="56">
        <v>10</v>
      </c>
      <c r="H19" s="4" t="s">
        <v>18</v>
      </c>
      <c r="I19" s="58">
        <v>25</v>
      </c>
      <c r="J19" s="47">
        <f t="shared" si="0"/>
        <v>11.627906976744185</v>
      </c>
      <c r="K19" s="48">
        <v>233</v>
      </c>
      <c r="L19" s="49">
        <f t="shared" si="1"/>
        <v>37.93991416309013</v>
      </c>
      <c r="M19" s="49">
        <v>1.5</v>
      </c>
      <c r="N19" s="51">
        <f t="shared" si="2"/>
        <v>6</v>
      </c>
      <c r="O19" s="52">
        <f t="shared" si="3"/>
        <v>55.567821139834315</v>
      </c>
      <c r="P19" s="54">
        <f t="shared" si="4"/>
        <v>0.5556782113983432</v>
      </c>
      <c r="Q19" s="61" t="s">
        <v>23</v>
      </c>
    </row>
    <row r="20" spans="1:17" ht="25.5">
      <c r="A20" s="40">
        <v>12</v>
      </c>
      <c r="B20" s="34">
        <v>18</v>
      </c>
      <c r="C20" s="34" t="s">
        <v>28</v>
      </c>
      <c r="D20" s="34" t="s">
        <v>20</v>
      </c>
      <c r="E20" s="43">
        <v>39489</v>
      </c>
      <c r="F20" s="2">
        <v>6</v>
      </c>
      <c r="G20" s="34">
        <v>9</v>
      </c>
      <c r="H20" s="4" t="s">
        <v>18</v>
      </c>
      <c r="I20" s="46">
        <v>27</v>
      </c>
      <c r="J20" s="47">
        <f t="shared" si="0"/>
        <v>12.55813953488372</v>
      </c>
      <c r="K20" s="44">
        <v>255</v>
      </c>
      <c r="L20" s="49">
        <f t="shared" si="1"/>
        <v>34.666666666666664</v>
      </c>
      <c r="M20" s="47">
        <v>2</v>
      </c>
      <c r="N20" s="51">
        <f t="shared" si="2"/>
        <v>8</v>
      </c>
      <c r="O20" s="52">
        <f t="shared" si="3"/>
        <v>55.224806201550386</v>
      </c>
      <c r="P20" s="54">
        <f t="shared" si="4"/>
        <v>0.5522480620155039</v>
      </c>
      <c r="Q20" s="50" t="s">
        <v>23</v>
      </c>
    </row>
    <row r="21" spans="1:17" s="37" customFormat="1" ht="24.75" customHeight="1">
      <c r="A21" s="41">
        <v>13</v>
      </c>
      <c r="B21" s="34">
        <v>18</v>
      </c>
      <c r="C21" s="34" t="s">
        <v>39</v>
      </c>
      <c r="D21" s="34" t="s">
        <v>20</v>
      </c>
      <c r="E21" s="43">
        <v>39159</v>
      </c>
      <c r="F21" s="2">
        <v>6</v>
      </c>
      <c r="G21" s="1">
        <v>10</v>
      </c>
      <c r="H21" s="4" t="s">
        <v>18</v>
      </c>
      <c r="I21" s="45">
        <v>32</v>
      </c>
      <c r="J21" s="47">
        <f t="shared" si="0"/>
        <v>14.883720930232558</v>
      </c>
      <c r="K21" s="48">
        <v>260</v>
      </c>
      <c r="L21" s="49">
        <f t="shared" si="1"/>
        <v>34</v>
      </c>
      <c r="M21" s="49">
        <v>1.5</v>
      </c>
      <c r="N21" s="51">
        <f t="shared" si="2"/>
        <v>6</v>
      </c>
      <c r="O21" s="52">
        <f t="shared" si="3"/>
        <v>54.883720930232556</v>
      </c>
      <c r="P21" s="54">
        <f t="shared" si="4"/>
        <v>0.5488372093023256</v>
      </c>
      <c r="Q21" s="61" t="s">
        <v>23</v>
      </c>
    </row>
    <row r="22" spans="1:17" s="37" customFormat="1" ht="25.5">
      <c r="A22" s="41">
        <v>14</v>
      </c>
      <c r="B22" s="34">
        <v>18</v>
      </c>
      <c r="C22" s="34" t="s">
        <v>40</v>
      </c>
      <c r="D22" s="34" t="s">
        <v>20</v>
      </c>
      <c r="E22" s="43">
        <v>38777</v>
      </c>
      <c r="F22" s="2">
        <v>6</v>
      </c>
      <c r="G22" s="55">
        <v>11</v>
      </c>
      <c r="H22" s="4" t="s">
        <v>18</v>
      </c>
      <c r="I22" s="57">
        <v>22</v>
      </c>
      <c r="J22" s="47">
        <f t="shared" si="0"/>
        <v>10.232558139534884</v>
      </c>
      <c r="K22" s="44">
        <v>232</v>
      </c>
      <c r="L22" s="49">
        <f t="shared" si="1"/>
        <v>38.10344827586207</v>
      </c>
      <c r="M22" s="47">
        <v>1.5</v>
      </c>
      <c r="N22" s="51">
        <f t="shared" si="2"/>
        <v>6</v>
      </c>
      <c r="O22" s="52">
        <f t="shared" si="3"/>
        <v>54.33600641539695</v>
      </c>
      <c r="P22" s="54">
        <f t="shared" si="4"/>
        <v>0.5433600641539695</v>
      </c>
      <c r="Q22" s="50" t="s">
        <v>23</v>
      </c>
    </row>
    <row r="23" spans="1:17" ht="25.5">
      <c r="A23" s="40">
        <v>15</v>
      </c>
      <c r="B23" s="34">
        <v>18</v>
      </c>
      <c r="C23" s="34" t="s">
        <v>41</v>
      </c>
      <c r="D23" s="34" t="s">
        <v>20</v>
      </c>
      <c r="E23" s="43">
        <v>39298</v>
      </c>
      <c r="F23" s="2">
        <v>6</v>
      </c>
      <c r="G23" s="56">
        <v>10</v>
      </c>
      <c r="H23" s="4" t="s">
        <v>18</v>
      </c>
      <c r="I23" s="58">
        <v>16</v>
      </c>
      <c r="J23" s="47">
        <f t="shared" si="0"/>
        <v>7.441860465116279</v>
      </c>
      <c r="K23" s="48">
        <v>255</v>
      </c>
      <c r="L23" s="49">
        <f t="shared" si="1"/>
        <v>34.666666666666664</v>
      </c>
      <c r="M23" s="49">
        <v>3</v>
      </c>
      <c r="N23" s="51">
        <f t="shared" si="2"/>
        <v>12</v>
      </c>
      <c r="O23" s="52">
        <f t="shared" si="3"/>
        <v>54.10852713178294</v>
      </c>
      <c r="P23" s="54">
        <f t="shared" si="4"/>
        <v>0.5410852713178295</v>
      </c>
      <c r="Q23" s="61" t="s">
        <v>23</v>
      </c>
    </row>
    <row r="24" spans="1:17" ht="25.5">
      <c r="A24" s="41">
        <v>16</v>
      </c>
      <c r="B24" s="34">
        <v>18</v>
      </c>
      <c r="C24" s="34" t="s">
        <v>33</v>
      </c>
      <c r="D24" s="34" t="s">
        <v>20</v>
      </c>
      <c r="E24" s="43">
        <v>38972</v>
      </c>
      <c r="F24" s="2">
        <v>6</v>
      </c>
      <c r="G24" s="34">
        <v>11</v>
      </c>
      <c r="H24" s="4" t="s">
        <v>18</v>
      </c>
      <c r="I24" s="46">
        <v>18</v>
      </c>
      <c r="J24" s="47">
        <f t="shared" si="0"/>
        <v>8.372093023255815</v>
      </c>
      <c r="K24" s="44">
        <v>229</v>
      </c>
      <c r="L24" s="49">
        <f t="shared" si="1"/>
        <v>38.60262008733624</v>
      </c>
      <c r="M24" s="49">
        <v>1.5</v>
      </c>
      <c r="N24" s="51">
        <f t="shared" si="2"/>
        <v>6</v>
      </c>
      <c r="O24" s="52">
        <f t="shared" si="3"/>
        <v>52.974713110592056</v>
      </c>
      <c r="P24" s="54">
        <f t="shared" si="4"/>
        <v>0.5297471311059205</v>
      </c>
      <c r="Q24" s="50" t="s">
        <v>23</v>
      </c>
    </row>
    <row r="25" spans="1:17" ht="25.5">
      <c r="A25" s="41">
        <v>17</v>
      </c>
      <c r="B25" s="34">
        <v>18</v>
      </c>
      <c r="C25" s="34" t="s">
        <v>42</v>
      </c>
      <c r="D25" s="34" t="s">
        <v>20</v>
      </c>
      <c r="E25" s="43">
        <v>39452</v>
      </c>
      <c r="F25" s="2">
        <v>6</v>
      </c>
      <c r="G25" s="34">
        <v>10</v>
      </c>
      <c r="H25" s="4" t="s">
        <v>18</v>
      </c>
      <c r="I25" s="46">
        <v>18</v>
      </c>
      <c r="J25" s="47">
        <f t="shared" si="0"/>
        <v>8.372093023255815</v>
      </c>
      <c r="K25" s="44">
        <v>230</v>
      </c>
      <c r="L25" s="49">
        <f t="shared" si="1"/>
        <v>38.43478260869565</v>
      </c>
      <c r="M25" s="49">
        <v>1.5</v>
      </c>
      <c r="N25" s="51">
        <f t="shared" si="2"/>
        <v>6</v>
      </c>
      <c r="O25" s="52">
        <f t="shared" si="3"/>
        <v>52.80687563195146</v>
      </c>
      <c r="P25" s="54">
        <f t="shared" si="4"/>
        <v>0.5280687563195147</v>
      </c>
      <c r="Q25" s="61" t="s">
        <v>23</v>
      </c>
    </row>
    <row r="26" spans="1:17" ht="25.5">
      <c r="A26" s="41">
        <v>18</v>
      </c>
      <c r="B26" s="34">
        <v>18</v>
      </c>
      <c r="C26" s="34" t="s">
        <v>43</v>
      </c>
      <c r="D26" s="34" t="s">
        <v>20</v>
      </c>
      <c r="E26" s="43">
        <v>39128</v>
      </c>
      <c r="F26" s="2">
        <v>6</v>
      </c>
      <c r="G26" s="55">
        <v>10</v>
      </c>
      <c r="H26" s="4" t="s">
        <v>18</v>
      </c>
      <c r="I26" s="57">
        <v>22</v>
      </c>
      <c r="J26" s="47">
        <f t="shared" si="0"/>
        <v>10.232558139534884</v>
      </c>
      <c r="K26" s="44">
        <v>245</v>
      </c>
      <c r="L26" s="49">
        <f t="shared" si="1"/>
        <v>36.08163265306123</v>
      </c>
      <c r="M26" s="59">
        <v>1.5</v>
      </c>
      <c r="N26" s="51">
        <f t="shared" si="2"/>
        <v>6</v>
      </c>
      <c r="O26" s="52">
        <f t="shared" si="3"/>
        <v>52.31419079259611</v>
      </c>
      <c r="P26" s="54">
        <f t="shared" si="4"/>
        <v>0.523141907925961</v>
      </c>
      <c r="Q26" s="50" t="s">
        <v>23</v>
      </c>
    </row>
    <row r="27" spans="1:17" ht="25.5">
      <c r="A27" s="41">
        <v>19</v>
      </c>
      <c r="B27" s="34">
        <v>18</v>
      </c>
      <c r="C27" s="34" t="s">
        <v>44</v>
      </c>
      <c r="D27" s="34" t="s">
        <v>20</v>
      </c>
      <c r="E27" s="43">
        <v>39225</v>
      </c>
      <c r="F27" s="2">
        <v>6</v>
      </c>
      <c r="G27" s="56">
        <v>10</v>
      </c>
      <c r="H27" s="4" t="s">
        <v>18</v>
      </c>
      <c r="I27" s="58">
        <v>27</v>
      </c>
      <c r="J27" s="47">
        <f t="shared" si="0"/>
        <v>12.55813953488372</v>
      </c>
      <c r="K27" s="48">
        <v>263</v>
      </c>
      <c r="L27" s="49">
        <f t="shared" si="1"/>
        <v>33.61216730038023</v>
      </c>
      <c r="M27" s="49">
        <v>1.5</v>
      </c>
      <c r="N27" s="51">
        <f t="shared" si="2"/>
        <v>6</v>
      </c>
      <c r="O27" s="52">
        <f t="shared" si="3"/>
        <v>52.17030683526395</v>
      </c>
      <c r="P27" s="54">
        <f t="shared" si="4"/>
        <v>0.5217030683526395</v>
      </c>
      <c r="Q27" s="61" t="s">
        <v>23</v>
      </c>
    </row>
    <row r="28" spans="1:17" ht="25.5">
      <c r="A28" s="40">
        <v>20</v>
      </c>
      <c r="B28" s="34">
        <v>18</v>
      </c>
      <c r="C28" s="34" t="s">
        <v>45</v>
      </c>
      <c r="D28" s="34" t="s">
        <v>20</v>
      </c>
      <c r="E28" s="43">
        <v>39132</v>
      </c>
      <c r="F28" s="2">
        <v>6</v>
      </c>
      <c r="G28" s="1">
        <v>10</v>
      </c>
      <c r="H28" s="4" t="s">
        <v>18</v>
      </c>
      <c r="I28" s="45">
        <v>17</v>
      </c>
      <c r="J28" s="47">
        <f t="shared" si="0"/>
        <v>7.906976744186046</v>
      </c>
      <c r="K28" s="48">
        <v>260</v>
      </c>
      <c r="L28" s="49">
        <f t="shared" si="1"/>
        <v>34</v>
      </c>
      <c r="M28" s="49">
        <v>2.5</v>
      </c>
      <c r="N28" s="51">
        <f t="shared" si="2"/>
        <v>10</v>
      </c>
      <c r="O28" s="52">
        <f t="shared" si="3"/>
        <v>51.906976744186046</v>
      </c>
      <c r="P28" s="54">
        <f t="shared" si="4"/>
        <v>0.5190697674418605</v>
      </c>
      <c r="Q28" s="50" t="s">
        <v>23</v>
      </c>
    </row>
    <row r="29" spans="1:17" ht="25.5">
      <c r="A29" s="41">
        <v>21</v>
      </c>
      <c r="B29" s="34">
        <v>18</v>
      </c>
      <c r="C29" s="34" t="s">
        <v>46</v>
      </c>
      <c r="D29" s="34" t="s">
        <v>20</v>
      </c>
      <c r="E29" s="43">
        <v>39356</v>
      </c>
      <c r="F29" s="2">
        <v>6</v>
      </c>
      <c r="G29" s="1">
        <v>10</v>
      </c>
      <c r="H29" s="4" t="s">
        <v>18</v>
      </c>
      <c r="I29" s="45">
        <v>18</v>
      </c>
      <c r="J29" s="47">
        <f t="shared" si="0"/>
        <v>8.372093023255815</v>
      </c>
      <c r="K29" s="48">
        <v>242</v>
      </c>
      <c r="L29" s="49">
        <f t="shared" si="1"/>
        <v>36.52892561983471</v>
      </c>
      <c r="M29" s="49">
        <v>1.5</v>
      </c>
      <c r="N29" s="51">
        <f t="shared" si="2"/>
        <v>6</v>
      </c>
      <c r="O29" s="52">
        <f t="shared" si="3"/>
        <v>50.901018643090524</v>
      </c>
      <c r="P29" s="54">
        <f t="shared" si="4"/>
        <v>0.5090101864309052</v>
      </c>
      <c r="Q29" s="61" t="s">
        <v>23</v>
      </c>
    </row>
    <row r="30" spans="1:17" ht="25.5">
      <c r="A30" s="41">
        <v>22</v>
      </c>
      <c r="B30" s="34">
        <v>18</v>
      </c>
      <c r="C30" s="34" t="s">
        <v>29</v>
      </c>
      <c r="D30" s="34" t="s">
        <v>20</v>
      </c>
      <c r="E30" s="43">
        <v>39741</v>
      </c>
      <c r="F30" s="2">
        <v>6</v>
      </c>
      <c r="G30" s="34">
        <v>9</v>
      </c>
      <c r="H30" s="4" t="s">
        <v>18</v>
      </c>
      <c r="I30" s="46">
        <v>22</v>
      </c>
      <c r="J30" s="47">
        <f t="shared" si="0"/>
        <v>10.232558139534884</v>
      </c>
      <c r="K30" s="44">
        <v>255</v>
      </c>
      <c r="L30" s="49">
        <f t="shared" si="1"/>
        <v>34.666666666666664</v>
      </c>
      <c r="M30" s="60">
        <v>1.5</v>
      </c>
      <c r="N30" s="51">
        <f t="shared" si="2"/>
        <v>6</v>
      </c>
      <c r="O30" s="52">
        <f t="shared" si="3"/>
        <v>50.899224806201545</v>
      </c>
      <c r="P30" s="54">
        <f t="shared" si="4"/>
        <v>0.5089922480620155</v>
      </c>
      <c r="Q30" s="50" t="s">
        <v>23</v>
      </c>
    </row>
    <row r="31" spans="1:17" ht="25.5">
      <c r="A31" s="41">
        <v>23</v>
      </c>
      <c r="B31" s="34">
        <v>18</v>
      </c>
      <c r="C31" s="34" t="s">
        <v>47</v>
      </c>
      <c r="D31" s="34" t="s">
        <v>20</v>
      </c>
      <c r="E31" s="43">
        <v>39303</v>
      </c>
      <c r="F31" s="2">
        <v>6</v>
      </c>
      <c r="G31" s="34">
        <v>10</v>
      </c>
      <c r="H31" s="4" t="s">
        <v>18</v>
      </c>
      <c r="I31" s="46">
        <v>24</v>
      </c>
      <c r="J31" s="47">
        <f t="shared" si="0"/>
        <v>11.162790697674419</v>
      </c>
      <c r="K31" s="44">
        <v>263</v>
      </c>
      <c r="L31" s="49">
        <f t="shared" si="1"/>
        <v>33.61216730038023</v>
      </c>
      <c r="M31" s="53">
        <v>1.5</v>
      </c>
      <c r="N31" s="51">
        <f t="shared" si="2"/>
        <v>6</v>
      </c>
      <c r="O31" s="52">
        <f t="shared" si="3"/>
        <v>50.774957998054646</v>
      </c>
      <c r="P31" s="54">
        <f t="shared" si="4"/>
        <v>0.5077495799805465</v>
      </c>
      <c r="Q31" s="61" t="s">
        <v>23</v>
      </c>
    </row>
    <row r="32" spans="1:17" ht="25.5">
      <c r="A32" s="40">
        <v>24</v>
      </c>
      <c r="B32" s="34">
        <v>18</v>
      </c>
      <c r="C32" s="34" t="s">
        <v>48</v>
      </c>
      <c r="D32" s="34" t="s">
        <v>20</v>
      </c>
      <c r="E32" s="43">
        <v>39175</v>
      </c>
      <c r="F32" s="2">
        <v>6</v>
      </c>
      <c r="G32" s="34">
        <v>10</v>
      </c>
      <c r="H32" s="4" t="s">
        <v>18</v>
      </c>
      <c r="I32" s="46">
        <v>14</v>
      </c>
      <c r="J32" s="47">
        <f t="shared" si="0"/>
        <v>6.511627906976744</v>
      </c>
      <c r="K32" s="44">
        <v>236</v>
      </c>
      <c r="L32" s="49">
        <f t="shared" si="1"/>
        <v>37.45762711864407</v>
      </c>
      <c r="M32" s="60">
        <v>1.5</v>
      </c>
      <c r="N32" s="51">
        <f t="shared" si="2"/>
        <v>6</v>
      </c>
      <c r="O32" s="52">
        <f t="shared" si="3"/>
        <v>49.96925502562081</v>
      </c>
      <c r="P32" s="54">
        <f t="shared" si="4"/>
        <v>0.4996925502562081</v>
      </c>
      <c r="Q32" s="50" t="s">
        <v>24</v>
      </c>
    </row>
    <row r="33" spans="1:17" ht="25.5">
      <c r="A33" s="41">
        <v>25</v>
      </c>
      <c r="B33" s="34">
        <v>18</v>
      </c>
      <c r="C33" s="34" t="s">
        <v>30</v>
      </c>
      <c r="D33" s="34" t="s">
        <v>20</v>
      </c>
      <c r="E33" s="43">
        <v>39746</v>
      </c>
      <c r="F33" s="2">
        <v>6</v>
      </c>
      <c r="G33" s="1">
        <v>9</v>
      </c>
      <c r="H33" s="4" t="s">
        <v>18</v>
      </c>
      <c r="I33" s="45">
        <v>15</v>
      </c>
      <c r="J33" s="47">
        <f t="shared" si="0"/>
        <v>6.976744186046512</v>
      </c>
      <c r="K33" s="48">
        <v>255</v>
      </c>
      <c r="L33" s="49">
        <f t="shared" si="1"/>
        <v>34.666666666666664</v>
      </c>
      <c r="M33" s="49">
        <v>1.5</v>
      </c>
      <c r="N33" s="51">
        <f t="shared" si="2"/>
        <v>6</v>
      </c>
      <c r="O33" s="52">
        <f t="shared" si="3"/>
        <v>47.643410852713174</v>
      </c>
      <c r="P33" s="54">
        <f t="shared" si="4"/>
        <v>0.47643410852713175</v>
      </c>
      <c r="Q33" s="61" t="s">
        <v>24</v>
      </c>
    </row>
    <row r="34" spans="1:17" ht="15">
      <c r="A34" s="41">
        <v>26</v>
      </c>
      <c r="B34" s="33"/>
      <c r="C34" s="34"/>
      <c r="D34" s="34"/>
      <c r="E34" s="34"/>
      <c r="F34" s="2"/>
      <c r="G34" s="1"/>
      <c r="H34" s="4"/>
      <c r="I34" s="5"/>
      <c r="J34" s="22"/>
      <c r="K34" s="23"/>
      <c r="L34" s="24"/>
      <c r="M34" s="25"/>
      <c r="N34" s="26"/>
      <c r="O34" s="24"/>
      <c r="P34" s="24"/>
      <c r="Q34" s="42"/>
    </row>
    <row r="35" spans="1:17" ht="15">
      <c r="A35" s="40">
        <v>27</v>
      </c>
      <c r="B35" s="33"/>
      <c r="C35" s="34"/>
      <c r="D35" s="34"/>
      <c r="E35" s="34"/>
      <c r="F35" s="2"/>
      <c r="G35" s="1"/>
      <c r="H35" s="4"/>
      <c r="I35" s="5"/>
      <c r="J35" s="22"/>
      <c r="K35" s="23"/>
      <c r="L35" s="24"/>
      <c r="M35" s="25"/>
      <c r="N35" s="26"/>
      <c r="O35" s="24"/>
      <c r="P35" s="24"/>
      <c r="Q35" s="42"/>
    </row>
  </sheetData>
  <sheetProtection/>
  <mergeCells count="4">
    <mergeCell ref="L1:O3"/>
    <mergeCell ref="I7:J7"/>
    <mergeCell ref="K7:L7"/>
    <mergeCell ref="M7:N7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2023-09-07T02:01:14Z</cp:lastPrinted>
  <dcterms:created xsi:type="dcterms:W3CDTF">2017-11-02T07:42:23Z</dcterms:created>
  <dcterms:modified xsi:type="dcterms:W3CDTF">2023-09-30T09:09:10Z</dcterms:modified>
  <cp:category/>
  <cp:version/>
  <cp:contentType/>
  <cp:contentStatus/>
</cp:coreProperties>
</file>